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illion\Desktop\Diablo Nippongo Gakuen\"/>
    </mc:Choice>
  </mc:AlternateContent>
  <xr:revisionPtr revIDLastSave="0" documentId="13_ncr:1_{BF724D88-DF59-47BD-8EA8-E34DA8498D1B}" xr6:coauthVersionLast="41" xr6:coauthVersionMax="41" xr10:uidLastSave="{00000000-0000-0000-0000-000000000000}"/>
  <bookViews>
    <workbookView xWindow="27150" yWindow="2610" windowWidth="18900" windowHeight="10980" xr2:uid="{AE237998-2848-486D-850C-2487F70F33CA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" l="1"/>
  <c r="G28" i="1"/>
  <c r="E29" i="1"/>
  <c r="G21" i="1"/>
  <c r="G20" i="1"/>
  <c r="G17" i="1"/>
  <c r="G19" i="1"/>
  <c r="G18" i="1"/>
  <c r="G14" i="1"/>
  <c r="G30" i="1"/>
</calcChain>
</file>

<file path=xl/sharedStrings.xml><?xml version="1.0" encoding="utf-8"?>
<sst xmlns="http://schemas.openxmlformats.org/spreadsheetml/2006/main" count="20" uniqueCount="19">
  <si>
    <t>Number of Students</t>
  </si>
  <si>
    <t>Annual Option</t>
  </si>
  <si>
    <t>Total</t>
  </si>
  <si>
    <t>Toban Deposit</t>
  </si>
  <si>
    <t>Registration Fee</t>
  </si>
  <si>
    <t>Returning</t>
  </si>
  <si>
    <t>Would you like to purchase an Adult or Child T-Shirt?</t>
  </si>
  <si>
    <t>Diablo JA Club Initiation Fee</t>
  </si>
  <si>
    <t>Diablo JA Club Annual Dues</t>
  </si>
  <si>
    <t>Quantity</t>
  </si>
  <si>
    <t xml:space="preserve">DNG 2020 / 2021 School Year Tuition Calculator </t>
  </si>
  <si>
    <t>Tuition Payment Option</t>
  </si>
  <si>
    <r>
      <t xml:space="preserve">Are you a </t>
    </r>
    <r>
      <rPr>
        <b/>
        <i/>
        <sz val="11"/>
        <color theme="1"/>
        <rFont val="Calibri"/>
        <family val="2"/>
        <scheme val="minor"/>
      </rPr>
      <t>New</t>
    </r>
    <r>
      <rPr>
        <b/>
        <sz val="11"/>
        <color theme="1"/>
        <rFont val="Calibri"/>
        <family val="2"/>
        <scheme val="minor"/>
      </rPr>
      <t xml:space="preserve"> or </t>
    </r>
    <r>
      <rPr>
        <b/>
        <i/>
        <sz val="11"/>
        <color theme="1"/>
        <rFont val="Calibri"/>
        <family val="2"/>
        <scheme val="minor"/>
      </rPr>
      <t>Returning</t>
    </r>
    <r>
      <rPr>
        <b/>
        <sz val="11"/>
        <color theme="1"/>
        <rFont val="Calibri"/>
        <family val="2"/>
        <scheme val="minor"/>
      </rPr>
      <t xml:space="preserve"> family to DNG for the 2020-2021 School Year?</t>
    </r>
  </si>
  <si>
    <t>School Donation (Not mandatory, but any help is appreciated!)</t>
  </si>
  <si>
    <t>*Light blue indicates Drop Down menu</t>
  </si>
  <si>
    <t>JARCC Raffle</t>
  </si>
  <si>
    <t>*If you paid JA Club fees via a separate JA Club, type in '0' in this cell</t>
  </si>
  <si>
    <t>*If you paid raffle fees via a separate JA Club, type in '0' in this cell</t>
  </si>
  <si>
    <t>Adult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</si>
</sst>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1" applyNumberFormat="1" applyFont="1"/>
    <xf numFmtId="0" fontId="0" fillId="0" borderId="1" xfId="0" applyBorder="1"/>
    <xf numFmtId="164" fontId="0" fillId="0" borderId="1" xfId="1" applyNumberFormat="1" applyFont="1" applyBorder="1"/>
    <xf numFmtId="0" fontId="2" fillId="0" borderId="0" xfId="0" applyFont="1"/>
    <xf numFmtId="0" fontId="2" fillId="2" borderId="0" xfId="0" applyFont="1" applyFill="1"/>
    <xf numFmtId="164" fontId="2" fillId="2" borderId="0" xfId="1" applyNumberFormat="1" applyFont="1" applyFill="1"/>
    <xf numFmtId="0" fontId="0" fillId="3" borderId="0" xfId="0" applyFill="1"/>
    <xf numFmtId="0" fontId="4" fillId="0" borderId="0" xfId="0" applyFont="1"/>
    <xf numFmtId="0" fontId="0" fillId="3" borderId="2" xfId="0" applyFill="1" applyBorder="1"/>
    <xf numFmtId="0" fontId="3" fillId="0" borderId="0" xfId="0" applyFont="1"/>
    <xf numFmtId="164" fontId="2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1</xdr:row>
      <xdr:rowOff>66675</xdr:rowOff>
    </xdr:from>
    <xdr:to>
      <xdr:col>2</xdr:col>
      <xdr:colOff>2209800</xdr:colOff>
      <xdr:row>10</xdr:row>
      <xdr:rowOff>86821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C46635-AC6A-4BF9-A35C-D4BC51D2F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304800"/>
          <a:ext cx="2085975" cy="17536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2BF09-0ED4-4F59-9100-759ED7AE62B7}">
  <dimension ref="B1:H30"/>
  <sheetViews>
    <sheetView tabSelected="1" workbookViewId="0">
      <selection activeCell="C1" sqref="C1"/>
    </sheetView>
  </sheetViews>
  <sheetFormatPr defaultRowHeight="15" x14ac:dyDescent="0.25"/>
  <cols>
    <col min="1" max="1" width="1.140625" customWidth="1"/>
    <col min="2" max="2" width="3.5703125" customWidth="1"/>
    <col min="3" max="3" width="34.5703125" customWidth="1"/>
    <col min="4" max="4" width="1.7109375" customWidth="1"/>
    <col min="5" max="5" width="27.140625" customWidth="1"/>
    <col min="6" max="6" width="1.85546875" customWidth="1"/>
    <col min="7" max="7" width="10.5703125" style="1" bestFit="1" customWidth="1"/>
  </cols>
  <sheetData>
    <row r="1" spans="2:7" ht="23.25" x14ac:dyDescent="0.35">
      <c r="C1" s="8" t="s">
        <v>10</v>
      </c>
    </row>
    <row r="3" spans="2:7" ht="15.75" thickBot="1" x14ac:dyDescent="0.3"/>
    <row r="4" spans="2:7" ht="15.75" thickBot="1" x14ac:dyDescent="0.3">
      <c r="E4" s="9"/>
    </row>
    <row r="5" spans="2:7" x14ac:dyDescent="0.25">
      <c r="E5" s="10" t="s">
        <v>14</v>
      </c>
    </row>
    <row r="13" spans="2:7" x14ac:dyDescent="0.25">
      <c r="B13">
        <v>1</v>
      </c>
      <c r="C13" s="5" t="s">
        <v>11</v>
      </c>
      <c r="D13" s="4"/>
      <c r="E13" s="5" t="s">
        <v>0</v>
      </c>
      <c r="F13" s="4"/>
      <c r="G13" s="6" t="s">
        <v>2</v>
      </c>
    </row>
    <row r="14" spans="2:7" x14ac:dyDescent="0.25">
      <c r="C14" s="7" t="s">
        <v>1</v>
      </c>
      <c r="E14" s="7">
        <v>1</v>
      </c>
      <c r="G14" s="1">
        <f>IF(C14="Trimester Option",_xlfn.IFS($E$14=1,$E$14*215,$E$14=2,$E$14*385,$E$14=3,$E$14*517),_xlfn.IFS($E$14=1,595,$E$14=2,1105,$E$14=3,1501))</f>
        <v>595</v>
      </c>
    </row>
    <row r="16" spans="2:7" x14ac:dyDescent="0.25">
      <c r="B16">
        <v>2</v>
      </c>
      <c r="C16" s="4" t="s">
        <v>12</v>
      </c>
    </row>
    <row r="17" spans="2:8" x14ac:dyDescent="0.25">
      <c r="C17" s="7" t="s">
        <v>5</v>
      </c>
      <c r="E17" t="s">
        <v>3</v>
      </c>
      <c r="G17" s="1">
        <f>_xlfn.IFS($C$17="New",75,$C$17="Returning",0)</f>
        <v>0</v>
      </c>
    </row>
    <row r="18" spans="2:8" x14ac:dyDescent="0.25">
      <c r="E18" t="s">
        <v>4</v>
      </c>
      <c r="G18" s="1">
        <f>_xlfn.IFS(C17="New",50,C17="Returning",0)</f>
        <v>0</v>
      </c>
    </row>
    <row r="19" spans="2:8" x14ac:dyDescent="0.25">
      <c r="E19" t="s">
        <v>7</v>
      </c>
      <c r="G19" s="1">
        <f>_xlfn.IFS(C17="New",60,C17="Returning",0)</f>
        <v>0</v>
      </c>
      <c r="H19" s="10"/>
    </row>
    <row r="20" spans="2:8" x14ac:dyDescent="0.25">
      <c r="E20" t="s">
        <v>8</v>
      </c>
      <c r="G20" s="1">
        <f>_xlfn.IFS($C$17="New",30,$C$17="Returning",30)</f>
        <v>30</v>
      </c>
      <c r="H20" s="10" t="s">
        <v>16</v>
      </c>
    </row>
    <row r="21" spans="2:8" x14ac:dyDescent="0.25">
      <c r="E21" t="s">
        <v>15</v>
      </c>
      <c r="G21" s="1">
        <f>_xlfn.IFS($C$17="New",40,$C$17="Returning",40)</f>
        <v>40</v>
      </c>
      <c r="H21" s="10" t="s">
        <v>17</v>
      </c>
    </row>
    <row r="23" spans="2:8" x14ac:dyDescent="0.25">
      <c r="B23">
        <v>3</v>
      </c>
      <c r="C23" s="4" t="s">
        <v>6</v>
      </c>
    </row>
    <row r="24" spans="2:8" x14ac:dyDescent="0.25">
      <c r="C24" s="4"/>
      <c r="E24" t="s">
        <v>9</v>
      </c>
    </row>
    <row r="25" spans="2:8" x14ac:dyDescent="0.25">
      <c r="C25" s="7" t="s">
        <v>18</v>
      </c>
      <c r="E25" s="7">
        <v>0</v>
      </c>
      <c r="G25" s="1">
        <f>_xlfn.IFS(C25="Adult",E25*16,C25="Child",E25*14,C25="No Thanks",E25*0)</f>
        <v>0</v>
      </c>
    </row>
    <row r="27" spans="2:8" x14ac:dyDescent="0.25">
      <c r="B27">
        <v>4</v>
      </c>
      <c r="C27" s="4" t="s">
        <v>13</v>
      </c>
    </row>
    <row r="28" spans="2:8" x14ac:dyDescent="0.25">
      <c r="C28" s="7">
        <v>50</v>
      </c>
      <c r="G28" s="1">
        <f>_xlfn.IFS(C28=20,20,C28=50,50,C28="Other",,C28="Not at this time",0)</f>
        <v>50</v>
      </c>
    </row>
    <row r="29" spans="2:8" x14ac:dyDescent="0.25">
      <c r="C29" s="2"/>
      <c r="D29" s="2"/>
      <c r="E29" s="2" t="str">
        <f>IF(C28="Other","Punch in amount here --&gt;","")</f>
        <v/>
      </c>
      <c r="F29" s="2"/>
      <c r="G29" s="3"/>
    </row>
    <row r="30" spans="2:8" x14ac:dyDescent="0.25">
      <c r="C30" t="s">
        <v>2</v>
      </c>
      <c r="G30" s="11">
        <f>SUM(G14,G17:G21,G25,G28,G29)</f>
        <v>715</v>
      </c>
    </row>
  </sheetData>
  <dataValidations count="6">
    <dataValidation type="list" showInputMessage="1" showErrorMessage="1" sqref="E14" xr:uid="{E1927F45-EA00-4144-B6A7-6599A965E288}">
      <formula1>"1,2,3"</formula1>
    </dataValidation>
    <dataValidation type="list" allowBlank="1" showInputMessage="1" showErrorMessage="1" sqref="C14" xr:uid="{1ADEA20D-778B-4B86-A0A6-A7E52FF712B6}">
      <formula1>"Trimester Option,Annual Option"</formula1>
    </dataValidation>
    <dataValidation type="list" allowBlank="1" showInputMessage="1" showErrorMessage="1" sqref="C17" xr:uid="{EBEBF2F1-B956-4540-AB39-26BBB9279383}">
      <formula1>"New,Returning"</formula1>
    </dataValidation>
    <dataValidation type="list" allowBlank="1" showInputMessage="1" showErrorMessage="1" sqref="C25" xr:uid="{58EEC598-64C4-46E2-A947-D3E7C191E04F}">
      <formula1>"Adult,Child"</formula1>
    </dataValidation>
    <dataValidation type="list" showInputMessage="1" showErrorMessage="1" sqref="C28" xr:uid="{05ED6CBC-59BE-4ACA-B9F0-C76BDA262FA5}">
      <formula1>"$20,$50,Other,Not at this time"</formula1>
    </dataValidation>
    <dataValidation type="list" showInputMessage="1" showErrorMessage="1" sqref="E25" xr:uid="{CA9CED6F-3865-460F-927D-EC1CDB1661B6}">
      <formula1>"0,1,2,3"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Million</dc:creator>
  <cp:lastModifiedBy>Mark Million</cp:lastModifiedBy>
  <dcterms:created xsi:type="dcterms:W3CDTF">2020-08-15T02:12:08Z</dcterms:created>
  <dcterms:modified xsi:type="dcterms:W3CDTF">2020-08-20T17:07:21Z</dcterms:modified>
</cp:coreProperties>
</file>